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"/>
    </mc:Choice>
  </mc:AlternateContent>
  <bookViews>
    <workbookView xWindow="0" yWindow="0" windowWidth="28800" windowHeight="12315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<sst xmlns="http://schemas.openxmlformats.org/spreadsheetml/2006/main" count="60" uniqueCount="60">
  <si>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</si>
  <si>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</si>
  <si>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</si>
  <si>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</si>
  <si>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</si>
  <si>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</si>
  <si>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</si>
  <si>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</si>
  <si>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</si>
  <si>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</si>
  <si>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</si>
  <si>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</si>
  <si>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</si>
  <si>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</si>
  <si>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</si>
  <si>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</si>
  <si>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</si>
  <si>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</si>
  <si>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</si>
  <si>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</si>
  <si>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</si>
  <si>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</si>
  <si>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</si>
  <si>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</si>
  <si>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</si>
  <si>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</si>
  <si>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</si>
  <si>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</si>
  <si>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</si>
  <si>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</si>
  <si>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</si>
  <si>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</si>
  <si>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</si>
  <si>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</si>
  <si>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</si>
  <si>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</si>
  <si>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</si>
  <si>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</si>
  <si>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</si>
  <si>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</si>
  <si>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</si>
  <si>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</si>
  <si>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</si>
  <si>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</si>
  <si>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</si>
  <si>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</si>
  <si>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</si>
  <si>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</si>
  <si>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</si>
  <si>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</si>
  <si>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</si>
  <si>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</si>
  <si>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</si>
  <si>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</si>
  <si>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</si>
  <si>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</si>
  <si>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</si>
  <si>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</si>
  <si>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ESTADO DE ACTIVIDADES CONSOLIDADO DE PODERES Y ORGANISMOS AUTÓNOMOS</t>
  </si>
  <si>
    <t>DEL  1° DE ENERO AL 31 DE DICIEMBRE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</si>
</sst>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5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6" fillId="0" borderId="9" xfId="0" applyFont="1" applyBorder="1" applyAlignment="1">
      <alignment horizontal="left" indent="2"/>
    </xf>
    <xf numFmtId="37" fontId="5" fillId="0" borderId="9" xfId="0" applyFont="1" applyBorder="1" applyAlignment="1">
      <alignment horizontal="left" vertical="top" wrapText="1" indent="1"/>
    </xf>
    <xf numFmtId="37" fontId="6" fillId="0" borderId="9" xfId="0" applyFont="1" applyBorder="1" applyAlignment="1">
      <alignment horizontal="left" wrapText="1" indent="2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6" fillId="0" borderId="9" xfId="0" applyFont="1" applyBorder="1" applyAlignment="1">
      <alignment horizontal="left" vertical="top" wrapText="1" indent="2"/>
    </xf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" fontId="5" fillId="0" borderId="10" xfId="0" applyNumberFormat="1" applyFont="1" applyBorder="1"/>
    <xf numFmtId="3" fontId="5" fillId="0" borderId="11" xfId="0" applyNumberFormat="1" applyFont="1" applyBorder="1"/>
    <xf numFmtId="3" fontId="6" fillId="0" borderId="10" xfId="1" applyNumberFormat="1" applyFont="1" applyFill="1" applyBorder="1" applyAlignment="1" applyProtection="1"/>
    <xf numFmtId="3" fontId="6" fillId="0" borderId="11" xfId="1" applyNumberFormat="1" applyFont="1" applyFill="1" applyBorder="1" applyAlignment="1" applyProtection="1"/>
    <xf numFmtId="3" fontId="5" fillId="0" borderId="10" xfId="0" applyNumberFormat="1" applyFont="1" applyBorder="1" applyAlignment="1">
      <alignment vertical="top"/>
    </xf>
    <xf numFmtId="3" fontId="5" fillId="0" borderId="11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3" fontId="6" fillId="0" borderId="11" xfId="0" applyNumberFormat="1" applyFont="1" applyBorder="1" applyAlignment="1">
      <alignment vertical="top"/>
    </xf>
    <xf numFmtId="3" fontId="6" fillId="0" borderId="10" xfId="0" applyNumberFormat="1" applyFont="1" applyFill="1" applyBorder="1" applyAlignment="1">
      <alignment vertical="top"/>
    </xf>
    <xf numFmtId="3" fontId="6" fillId="0" borderId="11" xfId="0" applyNumberFormat="1" applyFont="1" applyFill="1" applyBorder="1" applyAlignment="1">
      <alignment vertical="top"/>
    </xf>
    <xf numFmtId="3" fontId="5" fillId="0" borderId="10" xfId="0" applyNumberFormat="1" applyFont="1" applyFill="1" applyBorder="1"/>
    <xf numFmtId="3" fontId="6" fillId="0" borderId="11" xfId="0" applyNumberFormat="1" applyFont="1" applyBorder="1"/>
    <xf numFmtId="3" fontId="5" fillId="0" borderId="12" xfId="0" applyNumberFormat="1" applyFont="1" applyFill="1" applyBorder="1" applyAlignment="1">
      <alignment horizontal="left" indent="1"/>
    </xf>
    <xf numFmtId="3" fontId="5" fillId="0" borderId="13" xfId="1" applyNumberFormat="1" applyFont="1" applyFill="1" applyBorder="1" applyAlignment="1" applyProtection="1"/>
    <xf numFmtId="3" fontId="5" fillId="0" borderId="7" xfId="1" applyNumberFormat="1" applyFont="1" applyFill="1" applyBorder="1" applyAlignment="1" applyProtection="1"/>
    <xf numFmtId="3" fontId="6" fillId="0" borderId="10" xfId="1" applyNumberFormat="1" applyFont="1" applyFill="1" applyBorder="1" applyAlignment="1" applyProtection="1">
      <alignment vertical="top"/>
    </xf>
    <xf numFmtId="3" fontId="6" fillId="0" borderId="11" xfId="1" applyNumberFormat="1" applyFont="1" applyFill="1" applyBorder="1" applyAlignment="1" applyProtection="1">
      <alignment vertical="top"/>
    </xf>
    <xf numFmtId="3" fontId="5" fillId="0" borderId="10" xfId="1" applyNumberFormat="1" applyFont="1" applyFill="1" applyBorder="1" applyAlignment="1" applyProtection="1"/>
    <xf numFmtId="3" fontId="5" fillId="0" borderId="11" xfId="1" applyNumberFormat="1" applyFont="1" applyFill="1" applyBorder="1" applyAlignment="1" applyProtection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7" fontId="6" fillId="0" borderId="9" xfId="0" applyFont="1" applyBorder="1" applyAlignment="1">
      <alignment horizontal="left" vertical="center" wrapText="1" indent="2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80"/>
  <sheetViews>
    <sheetView showGridLines="0" tabSelected="1" zoomScale="115" zoomScaleNormal="115" workbookViewId="0">
      <selection activeCell="G13" sqref="G13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60" t="s">
        <v>0</v>
      </c>
      <c r="C2" s="60"/>
      <c r="D2" s="60"/>
    </row>
    <row r="3" spans="2:7" ht="15.75" customHeight="1" x14ac:dyDescent="0.2">
      <c r="B3" s="61" t="s">
        <v>58</v>
      </c>
      <c r="C3" s="61"/>
      <c r="D3" s="61"/>
    </row>
    <row r="4" spans="2:7" ht="14.25" customHeight="1" x14ac:dyDescent="0.2">
      <c r="B4" s="61" t="s">
        <v>59</v>
      </c>
      <c r="C4" s="61"/>
      <c r="D4" s="61"/>
    </row>
    <row r="5" spans="2:7" ht="2.25" customHeight="1" x14ac:dyDescent="0.2">
      <c r="B5" s="62"/>
      <c r="C5" s="62"/>
      <c r="D5" s="62"/>
    </row>
    <row r="6" spans="2:7" ht="9.75" customHeight="1" x14ac:dyDescent="0.2">
      <c r="B6" s="63" t="s">
        <v>1</v>
      </c>
      <c r="C6" s="63"/>
      <c r="D6" s="63"/>
    </row>
    <row r="7" spans="2:7" ht="6" customHeight="1" thickBot="1" x14ac:dyDescent="0.25">
      <c r="B7" s="64"/>
      <c r="C7" s="64"/>
      <c r="D7" s="64"/>
    </row>
    <row r="8" spans="2:7" ht="28.5" customHeight="1" x14ac:dyDescent="0.2">
      <c r="B8" s="30" t="s">
        <v>2</v>
      </c>
      <c r="C8" s="31">
        <v>2023</v>
      </c>
      <c r="D8" s="32">
        <v>2022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35">
        <f>SUM(C12:C18)</f>
        <v>8174413872.5799999</v>
      </c>
      <c r="D11" s="36">
        <f>SUM(D12:D18)</f>
        <v>7292244338.0699997</v>
      </c>
    </row>
    <row r="12" spans="2:7" ht="11.25" customHeight="1" x14ac:dyDescent="0.2">
      <c r="B12" s="17" t="s">
        <v>5</v>
      </c>
      <c r="C12" s="37">
        <v>3091455505.0100002</v>
      </c>
      <c r="D12" s="38">
        <v>2717769933.4200001</v>
      </c>
      <c r="G12" s="33"/>
    </row>
    <row r="13" spans="2:7" ht="11.25" customHeight="1" x14ac:dyDescent="0.2">
      <c r="B13" s="17" t="s">
        <v>6</v>
      </c>
      <c r="C13" s="37">
        <v>0</v>
      </c>
      <c r="D13" s="38">
        <v>0</v>
      </c>
      <c r="G13" s="33"/>
    </row>
    <row r="14" spans="2:7" ht="11.25" customHeight="1" x14ac:dyDescent="0.2">
      <c r="B14" s="17" t="s">
        <v>7</v>
      </c>
      <c r="C14" s="37">
        <v>104650454.95</v>
      </c>
      <c r="D14" s="38">
        <v>197880791.34999999</v>
      </c>
      <c r="G14" s="33"/>
    </row>
    <row r="15" spans="2:7" ht="11.25" customHeight="1" x14ac:dyDescent="0.2">
      <c r="B15" s="17" t="s">
        <v>8</v>
      </c>
      <c r="C15" s="37">
        <v>3245498372.4500003</v>
      </c>
      <c r="D15" s="38">
        <v>3697072791.8099999</v>
      </c>
      <c r="G15" s="33"/>
    </row>
    <row r="16" spans="2:7" ht="11.25" customHeight="1" x14ac:dyDescent="0.2">
      <c r="B16" s="17" t="s">
        <v>9</v>
      </c>
      <c r="C16" s="37">
        <v>973847924.6099999</v>
      </c>
      <c r="D16" s="38">
        <v>216767716.96000001</v>
      </c>
      <c r="G16" s="33"/>
    </row>
    <row r="17" spans="2:7" ht="11.25" customHeight="1" x14ac:dyDescent="0.2">
      <c r="B17" s="17" t="s">
        <v>10</v>
      </c>
      <c r="C17" s="37">
        <v>383448473.10000002</v>
      </c>
      <c r="D17" s="38">
        <v>94455968.030000001</v>
      </c>
      <c r="G17" s="33"/>
    </row>
    <row r="18" spans="2:7" ht="11.25" customHeight="1" x14ac:dyDescent="0.2">
      <c r="B18" s="17" t="s">
        <v>11</v>
      </c>
      <c r="C18" s="37">
        <v>375513142.45999998</v>
      </c>
      <c r="D18" s="38">
        <v>368297136.5</v>
      </c>
      <c r="G18" s="33"/>
    </row>
    <row r="19" spans="2:7" ht="36.75" customHeight="1" x14ac:dyDescent="0.2">
      <c r="B19" s="18" t="s">
        <v>12</v>
      </c>
      <c r="C19" s="39">
        <f>SUM(C20:C21)</f>
        <v>92745688051.76001</v>
      </c>
      <c r="D19" s="40">
        <f>SUM(D20:D21)</f>
        <v>83341230112.179993</v>
      </c>
      <c r="G19" s="34"/>
    </row>
    <row r="20" spans="2:7" ht="24" customHeight="1" x14ac:dyDescent="0.2">
      <c r="B20" s="19" t="s">
        <v>13</v>
      </c>
      <c r="C20" s="41">
        <v>92745688051.76001</v>
      </c>
      <c r="D20" s="42">
        <v>83341230112.179993</v>
      </c>
    </row>
    <row r="21" spans="2:7" ht="10.5" customHeight="1" x14ac:dyDescent="0.2">
      <c r="B21" s="19" t="s">
        <v>14</v>
      </c>
      <c r="C21" s="43">
        <v>0</v>
      </c>
      <c r="D21" s="44">
        <v>0</v>
      </c>
    </row>
    <row r="22" spans="2:7" ht="12.75" customHeight="1" x14ac:dyDescent="0.2">
      <c r="B22" s="20" t="s">
        <v>15</v>
      </c>
      <c r="C22" s="45">
        <f>SUM(C23:C27)</f>
        <v>79245288.730000004</v>
      </c>
      <c r="D22" s="36">
        <f>SUM(D23:D27)</f>
        <v>78070376.789999992</v>
      </c>
    </row>
    <row r="23" spans="2:7" ht="12.75" customHeight="1" x14ac:dyDescent="0.2">
      <c r="B23" s="17" t="s">
        <v>16</v>
      </c>
      <c r="C23" s="37">
        <v>22481218.300000001</v>
      </c>
      <c r="D23" s="46">
        <v>12571064.09</v>
      </c>
    </row>
    <row r="24" spans="2:7" ht="12.75" customHeight="1" x14ac:dyDescent="0.2">
      <c r="B24" s="17" t="s">
        <v>17</v>
      </c>
      <c r="C24" s="37">
        <v>0</v>
      </c>
      <c r="D24" s="46">
        <v>0</v>
      </c>
    </row>
    <row r="25" spans="2:7" ht="12.75" customHeight="1" x14ac:dyDescent="0.2">
      <c r="B25" s="19" t="s">
        <v>57</v>
      </c>
      <c r="C25" s="37">
        <v>0</v>
      </c>
      <c r="D25" s="46">
        <v>0</v>
      </c>
    </row>
    <row r="26" spans="2:7" ht="12.75" customHeight="1" x14ac:dyDescent="0.2">
      <c r="B26" s="17" t="s">
        <v>18</v>
      </c>
      <c r="C26" s="37">
        <v>0</v>
      </c>
      <c r="D26" s="46">
        <v>0</v>
      </c>
    </row>
    <row r="27" spans="2:7" ht="12.75" customHeight="1" x14ac:dyDescent="0.2">
      <c r="B27" s="17" t="s">
        <v>19</v>
      </c>
      <c r="C27" s="37">
        <v>56764070.43</v>
      </c>
      <c r="D27" s="46">
        <v>65499312.699999996</v>
      </c>
    </row>
    <row r="28" spans="2:7" ht="15" customHeight="1" x14ac:dyDescent="0.2">
      <c r="B28" s="16" t="s">
        <v>20</v>
      </c>
      <c r="C28" s="45">
        <f>C11+C19+C22</f>
        <v>100999347213.07001</v>
      </c>
      <c r="D28" s="36">
        <f>D11+D19+D22</f>
        <v>90711544827.039993</v>
      </c>
    </row>
    <row r="29" spans="2:7" ht="17.25" customHeight="1" x14ac:dyDescent="0.2">
      <c r="B29" s="21" t="s">
        <v>21</v>
      </c>
      <c r="C29" s="47"/>
      <c r="D29" s="46"/>
    </row>
    <row r="30" spans="2:7" ht="14.25" customHeight="1" x14ac:dyDescent="0.2">
      <c r="B30" s="16" t="s">
        <v>22</v>
      </c>
      <c r="C30" s="45">
        <f>SUM(C31:C33)</f>
        <v>52640811888.160004</v>
      </c>
      <c r="D30" s="36">
        <f>SUM(D31:D33)</f>
        <v>49785587577.620003</v>
      </c>
    </row>
    <row r="31" spans="2:7" ht="12" customHeight="1" x14ac:dyDescent="0.2">
      <c r="B31" s="17" t="s">
        <v>23</v>
      </c>
      <c r="C31" s="37">
        <v>44062240087.099998</v>
      </c>
      <c r="D31" s="38">
        <v>41339517000.489998</v>
      </c>
      <c r="G31" s="5"/>
    </row>
    <row r="32" spans="2:7" ht="9.75" customHeight="1" x14ac:dyDescent="0.2">
      <c r="B32" s="17" t="s">
        <v>24</v>
      </c>
      <c r="C32" s="37">
        <v>1544538043.6199999</v>
      </c>
      <c r="D32" s="38">
        <v>1322229427.23</v>
      </c>
    </row>
    <row r="33" spans="2:7" ht="9.75" customHeight="1" x14ac:dyDescent="0.2">
      <c r="B33" s="17" t="s">
        <v>25</v>
      </c>
      <c r="C33" s="37">
        <v>7034033757.4399996</v>
      </c>
      <c r="D33" s="38">
        <v>7123841149.8999996</v>
      </c>
    </row>
    <row r="34" spans="2:7" s="6" customFormat="1" ht="12.75" customHeight="1" x14ac:dyDescent="0.2">
      <c r="B34" s="20" t="s">
        <v>26</v>
      </c>
      <c r="C34" s="48">
        <f>SUM(C35:C43)</f>
        <v>24159169840.519993</v>
      </c>
      <c r="D34" s="49">
        <f>SUM(D35:D43)</f>
        <v>28221590649.869995</v>
      </c>
    </row>
    <row r="35" spans="2:7" s="6" customFormat="1" x14ac:dyDescent="0.2">
      <c r="B35" s="58" t="s">
        <v>27</v>
      </c>
      <c r="C35" s="50">
        <v>10136351064.17</v>
      </c>
      <c r="D35" s="51">
        <v>9646915995.5</v>
      </c>
      <c r="G35" s="7"/>
    </row>
    <row r="36" spans="2:7" s="6" customFormat="1" ht="11.25" customHeight="1" x14ac:dyDescent="0.2">
      <c r="B36" s="22" t="s">
        <v>28</v>
      </c>
      <c r="C36" s="50">
        <f>18593517809.53-8123325286</f>
        <v>10470192523.529999</v>
      </c>
      <c r="D36" s="51">
        <v>16956649209.809999</v>
      </c>
    </row>
    <row r="37" spans="2:7" s="6" customFormat="1" ht="10.5" customHeight="1" x14ac:dyDescent="0.2">
      <c r="B37" s="22" t="s">
        <v>29</v>
      </c>
      <c r="C37" s="50">
        <v>477176376.11000001</v>
      </c>
      <c r="D37" s="51">
        <v>286898971.13</v>
      </c>
    </row>
    <row r="38" spans="2:7" s="6" customFormat="1" ht="9.75" customHeight="1" x14ac:dyDescent="0.2">
      <c r="B38" s="22" t="s">
        <v>30</v>
      </c>
      <c r="C38" s="50">
        <v>1560362993.9400001</v>
      </c>
      <c r="D38" s="51">
        <v>1151503105.6900001</v>
      </c>
    </row>
    <row r="39" spans="2:7" s="6" customFormat="1" ht="9.75" customHeight="1" x14ac:dyDescent="0.2">
      <c r="B39" s="22" t="s">
        <v>31</v>
      </c>
      <c r="C39" s="50">
        <v>1072406.3</v>
      </c>
      <c r="D39" s="51">
        <v>38384058.599999994</v>
      </c>
    </row>
    <row r="40" spans="2:7" s="6" customFormat="1" ht="12" customHeight="1" x14ac:dyDescent="0.2">
      <c r="B40" s="19" t="s">
        <v>32</v>
      </c>
      <c r="C40" s="50">
        <v>996573010.87</v>
      </c>
      <c r="D40" s="51">
        <v>140374263.55000001</v>
      </c>
    </row>
    <row r="41" spans="2:7" s="6" customFormat="1" ht="9.75" customHeight="1" x14ac:dyDescent="0.2">
      <c r="B41" s="22" t="s">
        <v>33</v>
      </c>
      <c r="C41" s="50">
        <v>113896907.59999999</v>
      </c>
      <c r="D41" s="51">
        <v>0</v>
      </c>
    </row>
    <row r="42" spans="2:7" s="6" customFormat="1" ht="11.1" customHeight="1" x14ac:dyDescent="0.2">
      <c r="B42" s="22" t="s">
        <v>34</v>
      </c>
      <c r="C42" s="50">
        <v>403542158</v>
      </c>
      <c r="D42" s="51">
        <v>865045.59</v>
      </c>
    </row>
    <row r="43" spans="2:7" s="6" customFormat="1" ht="11.1" customHeight="1" x14ac:dyDescent="0.2">
      <c r="B43" s="23" t="s">
        <v>35</v>
      </c>
      <c r="C43" s="50">
        <v>2400</v>
      </c>
      <c r="D43" s="51">
        <v>0</v>
      </c>
    </row>
    <row r="44" spans="2:7" s="6" customFormat="1" ht="12.75" customHeight="1" x14ac:dyDescent="0.2">
      <c r="B44" s="20" t="s">
        <v>36</v>
      </c>
      <c r="C44" s="52">
        <f>SUM(C45:C47)</f>
        <v>17694094830.68</v>
      </c>
      <c r="D44" s="53">
        <f>SUM(D45:D47)</f>
        <v>15618631431.98</v>
      </c>
    </row>
    <row r="45" spans="2:7" s="6" customFormat="1" ht="12" customHeight="1" x14ac:dyDescent="0.2">
      <c r="B45" s="23" t="s">
        <v>37</v>
      </c>
      <c r="C45" s="37">
        <v>8945254180.2000008</v>
      </c>
      <c r="D45" s="38">
        <v>7965960533</v>
      </c>
    </row>
    <row r="46" spans="2:7" s="6" customFormat="1" ht="10.5" customHeight="1" x14ac:dyDescent="0.2">
      <c r="B46" s="23" t="s">
        <v>38</v>
      </c>
      <c r="C46" s="37">
        <v>7865663217</v>
      </c>
      <c r="D46" s="38">
        <v>6650297672</v>
      </c>
    </row>
    <row r="47" spans="2:7" s="6" customFormat="1" ht="11.1" customHeight="1" x14ac:dyDescent="0.2">
      <c r="B47" s="22" t="s">
        <v>39</v>
      </c>
      <c r="C47" s="37">
        <v>883177433.48000002</v>
      </c>
      <c r="D47" s="38">
        <v>1002373226.98</v>
      </c>
    </row>
    <row r="48" spans="2:7" s="6" customFormat="1" x14ac:dyDescent="0.2">
      <c r="B48" s="20" t="s">
        <v>40</v>
      </c>
      <c r="C48" s="48">
        <f>SUM(C49:C53)</f>
        <v>2414021532.1799998</v>
      </c>
      <c r="D48" s="49">
        <f>SUM(D49:D53)</f>
        <v>1620170608.2300003</v>
      </c>
    </row>
    <row r="49" spans="2:4" s="6" customFormat="1" ht="12" customHeight="1" x14ac:dyDescent="0.2">
      <c r="B49" s="23" t="s">
        <v>41</v>
      </c>
      <c r="C49" s="37">
        <v>2406170994.1700001</v>
      </c>
      <c r="D49" s="38">
        <v>1606541529.3900001</v>
      </c>
    </row>
    <row r="50" spans="2:4" s="6" customFormat="1" ht="11.25" customHeight="1" x14ac:dyDescent="0.2">
      <c r="B50" s="23" t="s">
        <v>42</v>
      </c>
      <c r="C50" s="37">
        <v>4854.6000000000004</v>
      </c>
      <c r="D50" s="38">
        <v>3938.2</v>
      </c>
    </row>
    <row r="51" spans="2:4" s="6" customFormat="1" ht="11.25" customHeight="1" x14ac:dyDescent="0.2">
      <c r="B51" s="23" t="s">
        <v>43</v>
      </c>
      <c r="C51" s="37">
        <v>7845683.4100000001</v>
      </c>
      <c r="D51" s="38">
        <v>13625140.640000001</v>
      </c>
    </row>
    <row r="52" spans="2:4" s="6" customFormat="1" ht="11.25" customHeight="1" x14ac:dyDescent="0.2">
      <c r="B52" s="23" t="s">
        <v>44</v>
      </c>
      <c r="C52" s="37">
        <v>0</v>
      </c>
      <c r="D52" s="38">
        <v>0</v>
      </c>
    </row>
    <row r="53" spans="2:4" s="6" customFormat="1" ht="11.25" customHeight="1" x14ac:dyDescent="0.2">
      <c r="B53" s="23" t="s">
        <v>45</v>
      </c>
      <c r="C53" s="37">
        <v>0</v>
      </c>
      <c r="D53" s="38">
        <v>0</v>
      </c>
    </row>
    <row r="54" spans="2:4" s="6" customFormat="1" ht="12.75" customHeight="1" x14ac:dyDescent="0.2">
      <c r="B54" s="20" t="s">
        <v>46</v>
      </c>
      <c r="C54" s="52">
        <f>SUM(C55:C60)</f>
        <v>125995334.02999999</v>
      </c>
      <c r="D54" s="53">
        <f>SUM(D55:D60)</f>
        <v>140450191.15000001</v>
      </c>
    </row>
    <row r="55" spans="2:4" s="6" customFormat="1" ht="13.5" customHeight="1" x14ac:dyDescent="0.2">
      <c r="B55" s="19" t="s">
        <v>47</v>
      </c>
      <c r="C55" s="50">
        <v>125441886.00999999</v>
      </c>
      <c r="D55" s="51">
        <v>140325519.87</v>
      </c>
    </row>
    <row r="56" spans="2:4" s="6" customFormat="1" ht="12" customHeight="1" x14ac:dyDescent="0.2">
      <c r="B56" s="23" t="s">
        <v>48</v>
      </c>
      <c r="C56" s="50">
        <v>0</v>
      </c>
      <c r="D56" s="51">
        <v>0</v>
      </c>
    </row>
    <row r="57" spans="2:4" s="6" customFormat="1" ht="12" customHeight="1" x14ac:dyDescent="0.2">
      <c r="B57" s="23" t="s">
        <v>49</v>
      </c>
      <c r="C57" s="50">
        <v>-39283.589999999997</v>
      </c>
      <c r="D57" s="51">
        <v>0</v>
      </c>
    </row>
    <row r="58" spans="2:4" s="6" customFormat="1" ht="13.5" customHeight="1" x14ac:dyDescent="0.2">
      <c r="B58" s="24" t="s">
        <v>50</v>
      </c>
      <c r="C58" s="50">
        <v>0</v>
      </c>
      <c r="D58" s="51">
        <v>0</v>
      </c>
    </row>
    <row r="59" spans="2:4" s="6" customFormat="1" ht="12" customHeight="1" x14ac:dyDescent="0.2">
      <c r="B59" s="23" t="s">
        <v>51</v>
      </c>
      <c r="C59" s="50">
        <v>0</v>
      </c>
      <c r="D59" s="51">
        <v>0</v>
      </c>
    </row>
    <row r="60" spans="2:4" s="6" customFormat="1" ht="12" customHeight="1" x14ac:dyDescent="0.2">
      <c r="B60" s="23" t="s">
        <v>52</v>
      </c>
      <c r="C60" s="50">
        <v>592731.61</v>
      </c>
      <c r="D60" s="51">
        <v>124671.28</v>
      </c>
    </row>
    <row r="61" spans="2:4" ht="12.75" customHeight="1" x14ac:dyDescent="0.2">
      <c r="B61" s="16" t="s">
        <v>53</v>
      </c>
      <c r="C61" s="48">
        <f>SUM(C62)</f>
        <v>700220082.58000004</v>
      </c>
      <c r="D61" s="49">
        <f>SUM(D62)</f>
        <v>225387960.25</v>
      </c>
    </row>
    <row r="62" spans="2:4" ht="12.75" customHeight="1" x14ac:dyDescent="0.2">
      <c r="B62" s="17" t="s">
        <v>54</v>
      </c>
      <c r="C62" s="37">
        <v>700220082.58000004</v>
      </c>
      <c r="D62" s="38">
        <v>225387960.25</v>
      </c>
    </row>
    <row r="63" spans="2:4" ht="15" customHeight="1" x14ac:dyDescent="0.2">
      <c r="B63" s="16" t="s">
        <v>55</v>
      </c>
      <c r="C63" s="54">
        <f>C30+C34+C44+C48+C54+C61</f>
        <v>97734313508.149979</v>
      </c>
      <c r="D63" s="55">
        <f>D30+D34+D44+D48+D54+D61</f>
        <v>95611818419.099976</v>
      </c>
    </row>
    <row r="64" spans="2:4" ht="12.75" customHeight="1" thickBot="1" x14ac:dyDescent="0.25">
      <c r="B64" s="21" t="s">
        <v>56</v>
      </c>
      <c r="C64" s="56">
        <f>C28-C63</f>
        <v>3265033704.9200287</v>
      </c>
      <c r="D64" s="57">
        <f>D28-D63</f>
        <v>-4900273592.0599823</v>
      </c>
    </row>
    <row r="65" spans="2:9" ht="3" customHeight="1" thickTop="1" x14ac:dyDescent="0.2">
      <c r="B65" s="21"/>
      <c r="C65" s="25"/>
      <c r="D65" s="26"/>
    </row>
    <row r="66" spans="2:9" ht="2.25" customHeight="1" thickBot="1" x14ac:dyDescent="0.25">
      <c r="B66" s="27"/>
      <c r="C66" s="28"/>
      <c r="D66" s="2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9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/>
      <c r="C75" s="59"/>
      <c r="D75" s="59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2024-04-29T18:37:53Z</dcterms:modified>
</cp:coreProperties>
</file>